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https://plantareinvest.sharepoint.com/sites/todos/Shared Documents/1. Operação/02. Marketing/4. Treinamentos e Cursos/Palestra de Finanças Pessoais - Projeto Bem estar/"/>
    </mc:Choice>
  </mc:AlternateContent>
  <xr:revisionPtr revIDLastSave="0" documentId="8_{BF5F17D9-10E4-4E09-B640-F204B5CF5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2" l="1"/>
  <c r="D8" i="2"/>
  <c r="D9" i="2"/>
  <c r="C10" i="2"/>
  <c r="C11" i="2" l="1"/>
  <c r="C12" i="2"/>
  <c r="C13" i="2" s="1"/>
</calcChain>
</file>

<file path=xl/sharedStrings.xml><?xml version="1.0" encoding="utf-8"?>
<sst xmlns="http://schemas.openxmlformats.org/spreadsheetml/2006/main" count="11" uniqueCount="10">
  <si>
    <t>Planejamento de Aposentadoria</t>
  </si>
  <si>
    <t>Valor desejado mensal</t>
  </si>
  <si>
    <t>Taxa anual real</t>
  </si>
  <si>
    <t>Idade Atual</t>
  </si>
  <si>
    <t>Aposentadoria</t>
  </si>
  <si>
    <t>Expectativa de Vida</t>
  </si>
  <si>
    <t>Valor atual disponível</t>
  </si>
  <si>
    <t>Independencia perpétua</t>
  </si>
  <si>
    <t>Parcela mensal a investir</t>
  </si>
  <si>
    <t>Independencia decrescente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</si>
</sst>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0.0%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 style="dashed">
        <color theme="0"/>
      </left>
      <right style="dashed">
        <color theme="0"/>
      </right>
      <top style="dashed">
        <color theme="0"/>
      </top>
      <bottom style="dashed">
        <color theme="0"/>
      </bottom>
      <diagonal/>
    </border>
    <border>
      <left style="dashed">
        <color theme="0"/>
      </left>
      <right style="dashed">
        <color theme="0"/>
      </right>
      <top style="dashed">
        <color theme="0"/>
      </top>
      <bottom/>
      <diagonal/>
    </border>
    <border>
      <left style="medium">
        <color indexed="64"/>
      </left>
      <right style="dashed">
        <color theme="0"/>
      </right>
      <top style="medium">
        <color indexed="64"/>
      </top>
      <bottom style="dashed">
        <color theme="0"/>
      </bottom>
      <diagonal/>
    </border>
    <border>
      <left style="dashed">
        <color theme="0"/>
      </left>
      <right style="medium">
        <color indexed="64"/>
      </right>
      <top style="medium">
        <color indexed="64"/>
      </top>
      <bottom style="dashed">
        <color theme="0"/>
      </bottom>
      <diagonal/>
    </border>
    <border>
      <left style="medium">
        <color indexed="64"/>
      </left>
      <right style="dashed">
        <color theme="0"/>
      </right>
      <top style="dashed">
        <color theme="0"/>
      </top>
      <bottom style="medium">
        <color indexed="64"/>
      </bottom>
      <diagonal/>
    </border>
    <border>
      <left style="dashed">
        <color theme="0"/>
      </left>
      <right style="medium">
        <color indexed="64"/>
      </right>
      <top style="dashed">
        <color theme="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6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43" fontId="1" fillId="5" borderId="2" xfId="3" applyNumberFormat="1" applyFill="1" applyBorder="1" applyProtection="1">
      <protection locked="0"/>
    </xf>
    <xf numFmtId="164" fontId="1" fillId="5" borderId="2" xfId="3" applyNumberFormat="1" applyFill="1" applyBorder="1" applyProtection="1">
      <protection locked="0"/>
    </xf>
    <xf numFmtId="164" fontId="1" fillId="5" borderId="2" xfId="3" applyNumberFormat="1" applyFill="1" applyBorder="1" applyAlignment="1" applyProtection="1">
      <alignment horizontal="right"/>
      <protection locked="0"/>
    </xf>
    <xf numFmtId="164" fontId="1" fillId="5" borderId="3" xfId="3" applyNumberFormat="1" applyFill="1" applyBorder="1" applyAlignment="1" applyProtection="1">
      <alignment horizontal="right"/>
      <protection locked="0"/>
    </xf>
    <xf numFmtId="44" fontId="1" fillId="5" borderId="3" xfId="3" applyNumberFormat="1" applyFill="1" applyBorder="1" applyProtection="1">
      <protection locked="0"/>
    </xf>
    <xf numFmtId="0" fontId="1" fillId="6" borderId="4" xfId="4" applyFill="1" applyBorder="1" applyAlignment="1">
      <alignment horizontal="right"/>
    </xf>
    <xf numFmtId="8" fontId="1" fillId="6" borderId="5" xfId="4" applyNumberFormat="1" applyFill="1" applyBorder="1"/>
    <xf numFmtId="0" fontId="1" fillId="6" borderId="6" xfId="4" applyFill="1" applyBorder="1" applyAlignment="1">
      <alignment horizontal="right"/>
    </xf>
    <xf numFmtId="8" fontId="1" fillId="6" borderId="7" xfId="4" applyNumberFormat="1" applyFill="1" applyBorder="1"/>
    <xf numFmtId="0" fontId="0" fillId="6" borderId="6" xfId="4" applyFont="1" applyFill="1" applyBorder="1" applyAlignment="1">
      <alignment horizontal="right"/>
    </xf>
    <xf numFmtId="165" fontId="1" fillId="5" borderId="2" xfId="3" applyNumberFormat="1" applyFill="1" applyBorder="1" applyProtection="1">
      <protection locked="0"/>
    </xf>
    <xf numFmtId="0" fontId="2" fillId="2" borderId="1" xfId="2" applyFont="1" applyBorder="1" applyAlignment="1">
      <alignment horizontal="center" vertical="center"/>
    </xf>
    <xf numFmtId="0" fontId="2" fillId="2" borderId="0" xfId="2" applyFont="1" applyBorder="1" applyAlignment="1">
      <alignment horizontal="center" vertical="center"/>
    </xf>
  </cellXfs>
  <cellStyles count="5">
    <cellStyle name="20% - Accent1" xfId="3" builtinId="30"/>
    <cellStyle name="40% - Accent1" xfId="4" builtinId="31"/>
    <cellStyle name="Accent1" xfId="2" builtinId="29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3"/>
  <sheetViews>
    <sheetView showGridLines="0" tabSelected="1" zoomScale="310" zoomScaleNormal="310" workbookViewId="0">
      <selection activeCell="H19" sqref="H19"/>
    </sheetView>
  </sheetViews>
  <sheetFormatPr defaultColWidth="11.42578125" defaultRowHeight="15"/>
  <cols>
    <col min="1" max="1" width="1.85546875" customWidth="1"/>
    <col min="2" max="2" width="25.7109375" bestFit="1" customWidth="1"/>
    <col min="3" max="3" width="15.42578125" bestFit="1" customWidth="1"/>
    <col min="4" max="4" width="10.85546875" hidden="1" customWidth="1"/>
  </cols>
  <sheetData>
    <row r="1" spans="2:4" ht="6.95" customHeight="1" thickBot="1"/>
    <row r="2" spans="2:4">
      <c r="B2" s="14" t="s">
        <v>0</v>
      </c>
      <c r="C2" s="14"/>
    </row>
    <row r="3" spans="2:4">
      <c r="B3" s="15"/>
      <c r="C3" s="15"/>
    </row>
    <row r="4" spans="2:4">
      <c r="B4" s="5" t="s">
        <v>1</v>
      </c>
      <c r="C4" s="3">
        <v>5000</v>
      </c>
    </row>
    <row r="5" spans="2:4">
      <c r="B5" s="5" t="s">
        <v>2</v>
      </c>
      <c r="C5" s="13">
        <v>0.06</v>
      </c>
      <c r="D5" s="1">
        <f>(1+C5)^(1/12)-1</f>
        <v>4.8675505653430484E-3</v>
      </c>
    </row>
    <row r="6" spans="2:4">
      <c r="B6" s="5" t="s">
        <v>3</v>
      </c>
      <c r="C6" s="4">
        <v>26</v>
      </c>
    </row>
    <row r="7" spans="2:4">
      <c r="B7" s="5" t="s">
        <v>4</v>
      </c>
      <c r="C7" s="4">
        <v>56</v>
      </c>
    </row>
    <row r="8" spans="2:4" hidden="1">
      <c r="B8" s="5" t="s">
        <v>5</v>
      </c>
      <c r="C8" s="4">
        <v>90</v>
      </c>
      <c r="D8" s="2">
        <f>(C7-C6)*12</f>
        <v>360</v>
      </c>
    </row>
    <row r="9" spans="2:4" ht="15.75" thickBot="1">
      <c r="B9" s="6" t="s">
        <v>6</v>
      </c>
      <c r="C9" s="7">
        <v>0</v>
      </c>
      <c r="D9">
        <f>(C8-C7)*12</f>
        <v>408</v>
      </c>
    </row>
    <row r="10" spans="2:4">
      <c r="B10" s="8" t="s">
        <v>7</v>
      </c>
      <c r="C10" s="9">
        <f>IFERROR(C4*12/C5,0)</f>
        <v>1000000</v>
      </c>
    </row>
    <row r="11" spans="2:4" ht="15.75" thickBot="1">
      <c r="B11" s="10" t="s">
        <v>8</v>
      </c>
      <c r="C11" s="11">
        <f>IFERROR(PMT(D5,D8,C9,-C10,0),0)</f>
        <v>1026.1536045725538</v>
      </c>
    </row>
    <row r="12" spans="2:4" hidden="1">
      <c r="B12" s="8" t="s">
        <v>9</v>
      </c>
      <c r="C12" s="9">
        <f>PV(D5,D9,-C4,0)</f>
        <v>885546.49512859271</v>
      </c>
    </row>
    <row r="13" spans="2:4" ht="15.75" hidden="1" thickBot="1">
      <c r="B13" s="12" t="s">
        <v>8</v>
      </c>
      <c r="C13" s="11">
        <f>IFERROR(PMT(D5,D8,C9,-C12,0),0)</f>
        <v>908.70672799279703</v>
      </c>
    </row>
  </sheetData>
  <mergeCells count="1">
    <mergeCell ref="B2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2d276e-0206-4b95-bc33-4c620fb53e6d" xsi:nil="true"/>
    <lcf76f155ced4ddcb4097134ff3c332f xmlns="89695322-82e8-4586-a986-369f17e453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56D06ADEB34043BBEC3D8BAC857935" ma:contentTypeVersion="13" ma:contentTypeDescription="Criar um novo documento." ma:contentTypeScope="" ma:versionID="8f56271234a9320c834e2e703e11f53e">
  <xsd:schema xmlns:xsd="http://www.w3.org/2001/XMLSchema" xmlns:xs="http://www.w3.org/2001/XMLSchema" xmlns:p="http://schemas.microsoft.com/office/2006/metadata/properties" xmlns:ns2="89695322-82e8-4586-a986-369f17e453b1" xmlns:ns3="6c2d276e-0206-4b95-bc33-4c620fb53e6d" targetNamespace="http://schemas.microsoft.com/office/2006/metadata/properties" ma:root="true" ma:fieldsID="c1d6c4b41396ef10da41eb8493b57cc1" ns2:_="" ns3:_="">
    <xsd:import namespace="89695322-82e8-4586-a986-369f17e453b1"/>
    <xsd:import namespace="6c2d276e-0206-4b95-bc33-4c620fb53e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95322-82e8-4586-a986-369f17e453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bf03cd65-8b9d-4fc5-93e4-6d52089181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d276e-0206-4b95-bc33-4c620fb53e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8ba4f28-5e28-47af-86ab-2dc7bba7d4d1}" ma:internalName="TaxCatchAll" ma:showField="CatchAllData" ma:web="6c2d276e-0206-4b95-bc33-4c620fb53e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D8F0A4-A7F5-4967-9FF1-345627D2A436}"/>
</file>

<file path=customXml/itemProps2.xml><?xml version="1.0" encoding="utf-8"?>
<ds:datastoreItem xmlns:ds="http://schemas.openxmlformats.org/officeDocument/2006/customXml" ds:itemID="{A5AD76FA-50CF-4246-B3D3-5CADEE0816CF}"/>
</file>

<file path=customXml/itemProps3.xml><?xml version="1.0" encoding="utf-8"?>
<ds:datastoreItem xmlns:ds="http://schemas.openxmlformats.org/officeDocument/2006/customXml" ds:itemID="{D014A8BF-C4AE-4089-A0F4-2C7E9F643E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Silva .</dc:creator>
  <cp:keywords/>
  <dc:description/>
  <cp:lastModifiedBy/>
  <cp:revision/>
  <dcterms:created xsi:type="dcterms:W3CDTF">2019-04-16T13:23:59Z</dcterms:created>
  <dcterms:modified xsi:type="dcterms:W3CDTF">2024-10-13T20:25:45Z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0x0101006E56D06ADEB34043BBEC3D8BAC857935</vt:lpwstr>
  </property>
  <property fmtid="{D5CDD505-2E9C-101B-9397-08002B2CF9AE}" pid="3" name="MediaServiceImageTags">
    <vt:lpwstr/>
  </property>
</Properties>
</file>